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840" windowHeight="12525"/>
  </bookViews>
  <sheets>
    <sheet name="перечень" sheetId="1" r:id="rId1"/>
    <sheet name="соответств" sheetId="3" r:id="rId2"/>
    <sheet name="востреб" sheetId="5" r:id="rId3"/>
    <sheet name="Лист1" sheetId="6" r:id="rId4"/>
  </sheets>
  <definedNames>
    <definedName name="_xlnm.Print_Area" localSheetId="0">перечень!$A$1:$I$15</definedName>
    <definedName name="_xlnm.Print_Area" localSheetId="1">соответств!$A$1:$E$15</definedName>
  </definedNames>
  <calcPr calcId="125725"/>
</workbook>
</file>

<file path=xl/calcChain.xml><?xml version="1.0" encoding="utf-8"?>
<calcChain xmlns="http://schemas.openxmlformats.org/spreadsheetml/2006/main">
  <c r="AE17" i="5"/>
  <c r="AE16"/>
  <c r="AE15"/>
  <c r="AE9"/>
  <c r="AD17"/>
  <c r="AD16"/>
  <c r="AD15"/>
  <c r="AD10"/>
  <c r="L9"/>
  <c r="U9"/>
  <c r="N10" i="1"/>
  <c r="AB17" i="5"/>
  <c r="AC17"/>
  <c r="AB16"/>
  <c r="AC16"/>
  <c r="AB15"/>
  <c r="AC15"/>
  <c r="AC10"/>
  <c r="AC9"/>
  <c r="N9" i="1"/>
  <c r="AA15" i="5"/>
  <c r="X19"/>
  <c r="Y19"/>
  <c r="Z19"/>
  <c r="AA19"/>
  <c r="AB19"/>
  <c r="W18"/>
  <c r="AB18"/>
  <c r="N12" i="1"/>
  <c r="N8"/>
  <c r="N7"/>
  <c r="AB10" i="5"/>
  <c r="AB9"/>
  <c r="X10"/>
  <c r="Y10"/>
  <c r="Z10"/>
  <c r="AA10"/>
  <c r="W10"/>
  <c r="X9"/>
  <c r="Y9"/>
  <c r="Z9"/>
  <c r="AA9"/>
  <c r="W9"/>
  <c r="X18"/>
  <c r="Y18"/>
  <c r="Z18"/>
  <c r="AA18"/>
  <c r="X17"/>
  <c r="Y17"/>
  <c r="Z17"/>
  <c r="AA17"/>
  <c r="W17"/>
  <c r="X16"/>
  <c r="Y16"/>
  <c r="Z16"/>
  <c r="AA16"/>
  <c r="W16"/>
  <c r="X15"/>
  <c r="Y15"/>
  <c r="Z15"/>
  <c r="W15"/>
  <c r="AD9" l="1"/>
</calcChain>
</file>

<file path=xl/comments1.xml><?xml version="1.0" encoding="utf-8"?>
<comments xmlns="http://schemas.openxmlformats.org/spreadsheetml/2006/main">
  <authors>
    <author>Азм</author>
  </authors>
  <commentList>
    <comment ref="L13" authorId="0">
      <text>
        <r>
          <rPr>
            <b/>
            <sz val="9"/>
            <color indexed="81"/>
            <rFont val="Tahoma"/>
            <family val="2"/>
            <charset val="204"/>
          </rPr>
          <t>Азм: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Бухгалтер</author>
    <author>Азм</author>
  </authors>
  <commentList>
    <comment ref="E6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данные из налоговой отчетности 5МН</t>
        </r>
      </text>
    </comment>
    <comment ref="N6" authorId="1">
      <text>
        <r>
          <rPr>
            <b/>
            <sz val="9"/>
            <color indexed="81"/>
            <rFont val="Tahoma"/>
            <family val="2"/>
            <charset val="204"/>
          </rPr>
          <t>Азм:</t>
        </r>
        <r>
          <rPr>
            <sz val="9"/>
            <color indexed="81"/>
            <rFont val="Tahoma"/>
            <family val="2"/>
            <charset val="204"/>
          </rPr>
          <t xml:space="preserve">
информация от ИФНС № 10</t>
        </r>
      </text>
    </comment>
    <comment ref="U10" authorId="1">
      <text>
        <r>
          <rPr>
            <b/>
            <sz val="9"/>
            <color indexed="81"/>
            <rFont val="Tahoma"/>
            <family val="2"/>
            <charset val="204"/>
          </rPr>
          <t>Азм:</t>
        </r>
        <r>
          <rPr>
            <sz val="9"/>
            <color indexed="81"/>
            <rFont val="Tahoma"/>
            <family val="2"/>
            <charset val="204"/>
          </rPr>
          <t xml:space="preserve">
в предыдущие годы информация отсутствовала</t>
        </r>
      </text>
    </comment>
    <comment ref="U15" authorId="1">
      <text>
        <r>
          <rPr>
            <b/>
            <sz val="9"/>
            <color indexed="81"/>
            <rFont val="Tahoma"/>
            <family val="2"/>
            <charset val="204"/>
          </rPr>
          <t>Азм:</t>
        </r>
        <r>
          <rPr>
            <sz val="9"/>
            <color indexed="81"/>
            <rFont val="Tahoma"/>
            <family val="2"/>
            <charset val="204"/>
          </rPr>
          <t xml:space="preserve">
информация за предыдущие годы отсутствует
</t>
        </r>
      </text>
    </comment>
  </commentList>
</comments>
</file>

<file path=xl/sharedStrings.xml><?xml version="1.0" encoding="utf-8"?>
<sst xmlns="http://schemas.openxmlformats.org/spreadsheetml/2006/main" count="218" uniqueCount="116">
  <si>
    <t>№ п/п</t>
  </si>
  <si>
    <t>наименование структурного элемента муниципальной программы / документа стратегического планирования/программы комплексного развития инфраструктуры</t>
  </si>
  <si>
    <t>наименование муниципальной программы/ документа стратегического планирования/ программы комплексного развития инфраструктуры</t>
  </si>
  <si>
    <t>земельный налог</t>
  </si>
  <si>
    <t>физические лица</t>
  </si>
  <si>
    <t xml:space="preserve">социальная </t>
  </si>
  <si>
    <t>1</t>
  </si>
  <si>
    <t>2</t>
  </si>
  <si>
    <t>налог на имущество физических лиц</t>
  </si>
  <si>
    <t>Приложение  № 1</t>
  </si>
  <si>
    <t>3</t>
  </si>
  <si>
    <t>реквизиты муниципального правового акта, которым устанавливается  налоговая льгота</t>
  </si>
  <si>
    <t>целевая категория налогоплательщиков  для которых предусмотрена налоговая льгота</t>
  </si>
  <si>
    <t>к Порядку формирования перечня налоговых расходов и оценки налоговых расходов Борового сельского поселения Октябрьского муниципального района</t>
  </si>
  <si>
    <t>снижение ставки  земельного налога на 0,18 %  в отношении земельных участков расположенных на территории Борового сельского поселения:                                                                    -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  - занятых жилищным фондом и объектами инженерной инфраструктуры жилищно-коммунального комплекса,                             -приобретенных (предоставленных) для личного подсобного хозяйства, садоводства, орогодничества или животноводства, а также дачного хозяйства,                                                                                                        - ограниченных в обороте в соответствии с законодательством РФ, предоставлнных для обеспечения обороны, безопасности и таможенных нужд</t>
  </si>
  <si>
    <t>администрация Борового сельского поселения</t>
  </si>
  <si>
    <t>Решение  Совета депутатов Борового  сельского поселения от  03.10.2017 г. № 72 " Об установлении на территории Борового сельского поселения земельного налога"</t>
  </si>
  <si>
    <t>физические лица, юридические лица</t>
  </si>
  <si>
    <t>снижение ставки  земельного налога на 0,5 %  в отношении  прочих земельных участков расположенных на территории Борового сельского поселения</t>
  </si>
  <si>
    <t>освобождение от уплаты налога  на имущество физических лиц для  семей, имеющих детей-инвалидов</t>
  </si>
  <si>
    <t>Решение  Совета депутатов Борового сельского поселения от 30.10.2015 г. № 9 " О введении налога на имущество физических лиц"</t>
  </si>
  <si>
    <t>Краткое наименование налогового расхода Борового сельского поселения</t>
  </si>
  <si>
    <t>Полное  наименование налогового расхода Борового сельского поселения</t>
  </si>
  <si>
    <t>целевая категория налогового расхода Борового сельского поселения</t>
  </si>
  <si>
    <t>куратор налогового расхода Борового сельского поселения</t>
  </si>
  <si>
    <t>освобождение от уплаты налога  на имущество физических лиц  водителей Добровольной пожарной команды с. Боровое</t>
  </si>
  <si>
    <t>4</t>
  </si>
  <si>
    <t>5</t>
  </si>
  <si>
    <t>6</t>
  </si>
  <si>
    <t>стимулирующая</t>
  </si>
  <si>
    <t>7</t>
  </si>
  <si>
    <t xml:space="preserve"> наименование налогового расхода Борового сельского поселения</t>
  </si>
  <si>
    <t>Наименование муниципальной программы/ документа стратегического планирования/ программы комплексного развития инфраструктуры</t>
  </si>
  <si>
    <t>Цель муниципальной программы/ документа стратегического планирования или программы развития инфраструктуры, его структурного элемента</t>
  </si>
  <si>
    <r>
      <t xml:space="preserve">снижение ставки  земельного налога на 0,5 %  в отношении  прочих земельных участков расположенных на территории Борового сельского поселения            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>(социальная)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</si>
  <si>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освобождение от уплаты налога  на имущество физических лиц  водителей Добровольной пожарной команды с. Боровое                              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>(социальная)</t>
    </r>
  </si>
  <si>
    <t>Содействие развитию СМСП путем оказания поддержки консультационной и финансовой поддержки</t>
  </si>
  <si>
    <t>Развитие малого и среднего предпринимательства в Октябрьском муниципальном районе Челябинской области 2019-2021 гг.</t>
  </si>
  <si>
    <t>Программа по достижению целевых показателей социально-экономического развития Октябрьского муниципального района   Челябинской области на 2019 год и плановый период до 2025 года</t>
  </si>
  <si>
    <t>оценка востребованности</t>
  </si>
  <si>
    <t>оценка результативности</t>
  </si>
  <si>
    <t>коэффициент востребованности (%)</t>
  </si>
  <si>
    <t>Положение о добровольной пожарной  дружине от 31.05.2012 г.</t>
  </si>
  <si>
    <t>Положение о добровольной пожарной  дружине от 31.05.2012г.</t>
  </si>
  <si>
    <r>
      <t xml:space="preserve">уменьшение суммы налога на имущество физичесских лиц  на 50 % индивидуальным предпринимателям, являющимся арендодателями объектов недвижимого имущества и имеющих ОКВЭД 68.20 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</si>
  <si>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Оценка востребованности налоговых расходов </t>
  </si>
  <si>
    <t>Содействие развитию СМСП путем оказания  консультационной и финансовой поддержки</t>
  </si>
  <si>
    <t>снижение  ставки налога на имущество на 0,5% в отношении объектов налогообложения, включенных в перечень, определяемый по п. 7 ст. 378.2 НК и по абзацу второму п. 10 ст.378.2 НК.</t>
  </si>
  <si>
    <t>Решение Совета депутатов Борового сельского поселения от  30.10.2015 г. № 9 " О введении налога на имущество физических лиц"</t>
  </si>
  <si>
    <t xml:space="preserve">юридические лица, индивидуальные предприниматели </t>
  </si>
  <si>
    <t>уменьшение суммы налога  на 50 % индивидуальным предпринимателям в отношении объектов налогообложения, включенных в перечень, определяемый в соответствии с п.7ст.378.2 и абзацем вторым п. 10 ст.378.2 Налогового кодекса РФ</t>
  </si>
  <si>
    <r>
      <t xml:space="preserve">снижение ставки  земельного налога на 0,18 %  в отношении земельных участков расположенных на территории Борового сельского поселения:                                                                                                                            -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производства;                                                                                                                  - занятых жилищным фондом и объектами инженерной инфраструктуры жилищно-коммунального комплекса;                             -приобретенных (предоставленных) для личного подсобного хозяйства, садоводства, орогодничества или животноводства, а также дачного хозяйства;                                                                                                      - ограниченных в обороте в соответствии с законодательством РФ, предоставлнных для обеспечения обороны, безопасности и таможенных нужд                 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 xml:space="preserve"> (социальная)</t>
    </r>
  </si>
  <si>
    <t xml:space="preserve">налог на имущество </t>
  </si>
  <si>
    <t>налоговая ставка, земельный кодекс, %</t>
  </si>
  <si>
    <t>налоговая ставка, Решение Совета депутатов, %</t>
  </si>
  <si>
    <t>пп.2 п.2 ст.406</t>
  </si>
  <si>
    <t>пп.1п.1 ст.394</t>
  </si>
  <si>
    <t>пп.2 м.1 ст.394</t>
  </si>
  <si>
    <t>объем налогового расхода</t>
  </si>
  <si>
    <t>освобождение от уплаты  налога на имущество физических лиц   многодетных семей</t>
  </si>
  <si>
    <r>
      <t xml:space="preserve">освобождение от уплаты  налога на имущество физических лиц   многодетных семей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 xml:space="preserve"> (социальная)</t>
    </r>
  </si>
  <si>
    <r>
      <t xml:space="preserve">освобождение от уплаты налога  на имущество физических лиц   семей, имеющих детей-инвалидов               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 xml:space="preserve"> (социальная) </t>
    </r>
  </si>
  <si>
    <t xml:space="preserve">обеспечение пожарной безопасности Борового сельского поселения, социальная поддержка  водителей   добровольной пожарной дружины села  Боровое </t>
  </si>
  <si>
    <t xml:space="preserve">  в 2020 году на территории сельского поселения отсутстввовали ИП с ОКВЭД 68.20.</t>
  </si>
  <si>
    <t>Решение  Совета депутатов Борового  сельского поселения от 24.06.2022 г. № 71 "О внесении изменений в Решение Совета депутатов Борового сельского посления от 03.10.2017 г. № 72 " Об установлении на территории Борового сельского поселения земельного налога""</t>
  </si>
  <si>
    <t>снижение ставки  земельного налога на 1 %  в отношении   земельных участков расположенных на территории Борового сельского поселения, предназначенных для размещения объектов связи и центров обработки данных</t>
  </si>
  <si>
    <t>Комплексная программа Правительства РФ поддержки предпринимателей сферы информационно-коммуникационных технологий</t>
  </si>
  <si>
    <t>ускоренное развитие отраслей информационных технологий и связи</t>
  </si>
  <si>
    <r>
      <t xml:space="preserve">снижение ставки  земельного налога на 0,18 %  в отношении земельных участков расположенных на территории Борового сельского поселения:               -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производства;                          - занятых жилищным фондом и объектами инженерной инфраструктуры жилищно-коммунального комплекса;                                             -приобретенных (предоставленных) для личного подсобного хозяйства, садоводства, орогодничества или животноводства, а также дачного хозяйства;                                                               - ограниченных в обороте в соответствии с законодательством РФ, предоставлнных для обеспечения обороны, безопасности и таможенных нужд                 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 xml:space="preserve"> (социальная)</t>
    </r>
  </si>
  <si>
    <t>пониженная ставка земельного налога начнет применяться с 01.01.2023г. На территории Борового сельского поселения   размещено оборудование ПАО "Ростелеком" на земельном участке, предоставленном на праве аренды.</t>
  </si>
  <si>
    <t>0,1</t>
  </si>
  <si>
    <t>44.1 п. 2 ст. 406 НК ИЖС, ЛПХ. Гаражи</t>
  </si>
  <si>
    <t>пп.3 п. 2 ст. 406 прочие</t>
  </si>
  <si>
    <t>0,5</t>
  </si>
  <si>
    <t xml:space="preserve">п.3 ст. 406 </t>
  </si>
  <si>
    <t>ставка может быть увеличена в три раза</t>
  </si>
  <si>
    <t>0,3</t>
  </si>
  <si>
    <t>снижение ставки земельного налога на 1,2% в отношение земельных участков  для размещения аэродромов и посадочных площадок, используемых для обеспечения полетов легких и сверхлегких воздушных судов</t>
  </si>
  <si>
    <t>освобожение от уплаты земельного налога вновь создаваемые объекты аэродромов в течении первых пяти лет.</t>
  </si>
  <si>
    <t>юридические лица</t>
  </si>
  <si>
    <t>Протокол совместного заедания Комиссии при Президенте РФ по вопросам развития авиации общего назначения и Комиссии Государственного Совета РФ по направлению "Транспорт" от 11.10.2022г. № 12/8 о развитии легкой авиации общего назначения</t>
  </si>
  <si>
    <t>данные налоговые расходы носят социальный характер, всем налогоплательщикам, имеющим земельные участки в пределах территории Борового сельского поселения земельный налог начисляется по сниженой ставке   0,12%   от кадастровой стоимости</t>
  </si>
  <si>
    <t>данные налоговые расходы носят социальный характер, всем налогоплательщикам, имеющим земельные участки в пределах территории Борового сельского поселения земельный налог начисляется по сниженой ставке   1,0 %   от кадастровой стоимости</t>
  </si>
  <si>
    <t>краткое наименование налогового расхода</t>
  </si>
  <si>
    <r>
      <t xml:space="preserve">снижение ставки  земельного налога на 0,18 %  в отношении земельных участков расположенных на территории Борового сельского поселения: -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производства; - занятых жилищным фондом и объектами инженерной инфраструктуры жилищно-коммунального комплекса;  -приобретенных (предоставленных) для личного подсобного хозяйства, садоводства, орогодничества или животноводства, а также дачного хозяйства;  - ограниченных в обороте в соответствии с законодательством РФ, предоставлнных для обеспечения обороны, безопасности и таможенных нужд                 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 xml:space="preserve"> (социальная)</t>
    </r>
  </si>
  <si>
    <t xml:space="preserve">Создание условий для роста благосостояния граждан - получателей мер социальной поддержки, государственных социальных  гарантий,  повышение уровня и качества жизни населения </t>
  </si>
  <si>
    <t>Создание условий для роста благосостояния граждан - получателей мер социальной поддержки, государственных социальных  гарантий,  повышение уровня и качества жизни населенияповышение уровня и качества жизни населения и стимулирование развития производства на территории поселения</t>
  </si>
  <si>
    <t>Создание условий для роста благосостояния граждан - получателей мер социальной поддержки, государственных социальных  гарантий, увеличение доходов семей с детьми</t>
  </si>
  <si>
    <t>Создание условий для роста благосостояния граждан - получателей мер социальной поддержки, государственных социальных  гарантий, предоставление мер социальной поддержки  гражданам, имеющим детей-инвалидов</t>
  </si>
  <si>
    <t>НК РФ</t>
  </si>
  <si>
    <t>Решение  Совета депутатов Борового  сельского поселения от 11.04.2023 г. № 97 "О внесении изменений в Решение Совета депутатов Борового сельского посления от 03.10.2017 г. № 72 " Об установлении на территории Борового сельского поселения земельного налога""</t>
  </si>
  <si>
    <t xml:space="preserve">юридические лица </t>
  </si>
  <si>
    <t>8</t>
  </si>
  <si>
    <t>9</t>
  </si>
  <si>
    <t>развитие легкой авиации и авиации общего назначения (включая беспилотную авиацию)</t>
  </si>
  <si>
    <r>
      <t xml:space="preserve">снижение ставки  земельного налога на 1 %  в отношении   земельных участков расположенных на территории Борового сельского поселения предназначенных для размещения объектов связи и центров обработки данных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</si>
  <si>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r>
      <t xml:space="preserve">снижение ставки земельного налога на 1,2% в отношение земельных участков  для размещения аэродромов и посадочных площадок, используемых для обеспечения полетов легких и сверхлегких воздушных судов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</si>
  <si>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r>
      <t xml:space="preserve">освобожение от уплаты земельного налога вновь создаваемые объекты аэродромов в течении первых пяти лет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</si>
  <si>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r>
      <t xml:space="preserve">снижение ставки  земельного налога на 1 %  в отношении   земельных участков расположенных на территории Борового сельского поселения, предназначенных для размещения объектов связи и центров обработки данных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</si>
  <si>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r>
      <t xml:space="preserve">освобождение от уплаты  налога на имущество физических лиц   многодетных семей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 xml:space="preserve"> (социальная)</t>
    </r>
  </si>
  <si>
    <r>
      <t xml:space="preserve">снижение  ставки налога на имущество на 0,5% в отношении объектов налогообложения, включенных в перечень, определяемый по п. 7 ст. 378.2 НК и по абзацу второму п. 10 ст.378.2 НК.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</si>
  <si>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t>Пороговые  значения  коэффициента востребованности</t>
  </si>
  <si>
    <t>пороговое значение коэффициента для определения востребованности, %</t>
  </si>
  <si>
    <t>сумма налога, не поступившая в бюджет в связи с предоставлением налоговой льготы в 2022 г., тыс.руб.</t>
  </si>
  <si>
    <r>
      <t xml:space="preserve">освобождение от уплаты налога  на имущество физических лиц  водителей Добровольной пожарной команды с. Боровое                              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</si>
  <si>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t>данные налоговые расходы носят стимулирующий  характер, цель установления налогового расхода достигнута -  добровольная пожарная команда села  Боровое укомплектована в полном составе, все сотрудники работают продолжительное время.</t>
  </si>
  <si>
    <t>общая численность налогоплательщиков, котоые   воспользовались  налоговыми льготами,ед.</t>
  </si>
  <si>
    <t>общее количество налогоплательщиков, ед.</t>
  </si>
  <si>
    <t>пониженная ставка земельного налога начнет применяться с 01.01.2024г. На территории Борового сельского поселения  земельные участки для размещения аэродромов  и посадочных площадок в настоящее время отсутствуют.</t>
  </si>
  <si>
    <t>налоговая льгота по земельному налогу начнет применяться с 01.01.2024г. На территории Борового сельского поселения  объекты аэродромов   в настоящее время отсутствуют.</t>
  </si>
  <si>
    <t>данные налоговые расходы носят социальный характер,  льгота по налогу на имущество востребована, т.к. ей пользуется 80 % семей, имеющих детей-инвалидов  Борового сельского поселения</t>
  </si>
  <si>
    <t>данные налоговые расходы носят социальный характер,  льгота по налогу на имущество востребована, т.к. ей пользоуется 40 % многодетных семей  Борового сельского поселения</t>
  </si>
  <si>
    <t>Перечень налоговых расходов  Борового сельского поселения  Октябрьского муниципального района на 2025 год и плановый период 2026-2027гг.</t>
  </si>
  <si>
    <t>Оценка соответствия налоговых расходов  в 2025 году муниципальным программам</t>
  </si>
  <si>
    <t>Развитие малого и среднего предпринимательства в Октябрьском муниципальном районе Челябинской области 2024-2026 гг.</t>
  </si>
  <si>
    <t>сумма налога, не поступившая в бюджет в связи с предоставлением налоговой льготы в 2023 г., тыс.руб.</t>
  </si>
</sst>
</file>

<file path=xl/styles.xml><?xml version="1.0" encoding="utf-8"?>
<styleSheet xmlns="http://schemas.openxmlformats.org/spreadsheetml/2006/main">
  <numFmts count="1">
    <numFmt numFmtId="164" formatCode="00000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6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49" fontId="0" fillId="0" borderId="0" xfId="0" applyNumberFormat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3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6" xfId="0" applyBorder="1" applyAlignment="1">
      <alignment horizontal="center" wrapText="1"/>
    </xf>
    <xf numFmtId="0" fontId="5" fillId="0" borderId="8" xfId="0" applyFont="1" applyBorder="1"/>
    <xf numFmtId="2" fontId="5" fillId="0" borderId="1" xfId="0" applyNumberFormat="1" applyFont="1" applyBorder="1"/>
    <xf numFmtId="0" fontId="0" fillId="2" borderId="19" xfId="0" applyFill="1" applyBorder="1"/>
    <xf numFmtId="0" fontId="0" fillId="2" borderId="1" xfId="0" applyFill="1" applyBorder="1"/>
    <xf numFmtId="0" fontId="0" fillId="0" borderId="22" xfId="0" applyBorder="1"/>
    <xf numFmtId="2" fontId="5" fillId="0" borderId="19" xfId="0" applyNumberFormat="1" applyFont="1" applyBorder="1"/>
    <xf numFmtId="2" fontId="4" fillId="0" borderId="19" xfId="0" applyNumberFormat="1" applyFont="1" applyBorder="1"/>
    <xf numFmtId="49" fontId="0" fillId="0" borderId="5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wrapText="1"/>
    </xf>
    <xf numFmtId="49" fontId="0" fillId="2" borderId="2" xfId="0" applyNumberFormat="1" applyFill="1" applyBorder="1" applyAlignment="1">
      <alignment horizontal="center" wrapText="1"/>
    </xf>
    <xf numFmtId="0" fontId="0" fillId="2" borderId="0" xfId="0" applyFill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49" fontId="0" fillId="2" borderId="1" xfId="0" applyNumberForma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3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2" fontId="4" fillId="0" borderId="21" xfId="0" applyNumberFormat="1" applyFont="1" applyBorder="1"/>
    <xf numFmtId="2" fontId="4" fillId="0" borderId="2" xfId="0" applyNumberFormat="1" applyFont="1" applyBorder="1"/>
    <xf numFmtId="2" fontId="4" fillId="0" borderId="24" xfId="0" applyNumberFormat="1" applyFont="1" applyBorder="1"/>
    <xf numFmtId="2" fontId="4" fillId="0" borderId="25" xfId="0" applyNumberFormat="1" applyFont="1" applyBorder="1"/>
    <xf numFmtId="0" fontId="0" fillId="0" borderId="2" xfId="0" applyBorder="1"/>
    <xf numFmtId="0" fontId="0" fillId="0" borderId="28" xfId="0" applyBorder="1"/>
    <xf numFmtId="0" fontId="0" fillId="0" borderId="26" xfId="0" applyBorder="1"/>
    <xf numFmtId="164" fontId="0" fillId="0" borderId="1" xfId="0" applyNumberFormat="1" applyBorder="1" applyAlignment="1">
      <alignment horizontal="center" vertical="center" wrapText="1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2" fontId="4" fillId="0" borderId="33" xfId="0" applyNumberFormat="1" applyFont="1" applyBorder="1"/>
    <xf numFmtId="2" fontId="4" fillId="0" borderId="22" xfId="0" applyNumberFormat="1" applyFont="1" applyBorder="1"/>
    <xf numFmtId="0" fontId="5" fillId="0" borderId="9" xfId="0" applyFont="1" applyBorder="1"/>
    <xf numFmtId="0" fontId="5" fillId="0" borderId="23" xfId="0" applyFont="1" applyBorder="1"/>
    <xf numFmtId="0" fontId="2" fillId="0" borderId="1" xfId="0" applyFont="1" applyBorder="1" applyAlignment="1">
      <alignment wrapText="1"/>
    </xf>
    <xf numFmtId="49" fontId="0" fillId="0" borderId="2" xfId="0" applyNumberFormat="1" applyBorder="1" applyAlignment="1">
      <alignment vertical="center" wrapText="1"/>
    </xf>
    <xf numFmtId="49" fontId="0" fillId="0" borderId="34" xfId="0" applyNumberFormat="1" applyBorder="1" applyAlignment="1">
      <alignment wrapText="1"/>
    </xf>
    <xf numFmtId="0" fontId="5" fillId="0" borderId="38" xfId="0" applyFont="1" applyBorder="1"/>
    <xf numFmtId="0" fontId="0" fillId="0" borderId="1" xfId="0" applyBorder="1" applyAlignment="1">
      <alignment horizontal="left" wrapText="1"/>
    </xf>
    <xf numFmtId="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164" fontId="0" fillId="0" borderId="0" xfId="0" applyNumberFormat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wrapText="1"/>
    </xf>
    <xf numFmtId="49" fontId="0" fillId="0" borderId="0" xfId="0" applyNumberFormat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3" fontId="9" fillId="0" borderId="2" xfId="0" applyNumberFormat="1" applyFont="1" applyFill="1" applyBorder="1" applyAlignment="1" applyProtection="1">
      <alignment horizontal="center" wrapText="1" readingOrder="1"/>
    </xf>
    <xf numFmtId="3" fontId="9" fillId="0" borderId="0" xfId="0" applyNumberFormat="1" applyFont="1" applyFill="1" applyBorder="1" applyAlignment="1" applyProtection="1">
      <alignment horizontal="center" wrapText="1" readingOrder="1"/>
    </xf>
    <xf numFmtId="0" fontId="5" fillId="0" borderId="0" xfId="0" applyFont="1" applyBorder="1" applyAlignment="1">
      <alignment horizontal="center"/>
    </xf>
    <xf numFmtId="3" fontId="9" fillId="0" borderId="12" xfId="0" applyNumberFormat="1" applyFont="1" applyFill="1" applyBorder="1" applyAlignment="1" applyProtection="1">
      <alignment horizontal="center" wrapText="1" readingOrder="1"/>
    </xf>
    <xf numFmtId="0" fontId="0" fillId="0" borderId="12" xfId="0" applyBorder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/>
    </xf>
    <xf numFmtId="0" fontId="5" fillId="0" borderId="22" xfId="0" applyFont="1" applyBorder="1" applyAlignment="1">
      <alignment horizontal="center" wrapText="1"/>
    </xf>
    <xf numFmtId="0" fontId="5" fillId="0" borderId="39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1" xfId="0" applyBorder="1" applyAlignment="1">
      <alignment horizontal="center"/>
    </xf>
    <xf numFmtId="49" fontId="2" fillId="0" borderId="14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center" wrapText="1"/>
    </xf>
    <xf numFmtId="49" fontId="2" fillId="0" borderId="12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49" fontId="0" fillId="0" borderId="12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11" xfId="0" applyNumberFormat="1" applyBorder="1" applyAlignment="1">
      <alignment horizontal="center" wrapText="1"/>
    </xf>
    <xf numFmtId="49" fontId="0" fillId="0" borderId="19" xfId="0" applyNumberFormat="1" applyBorder="1" applyAlignment="1">
      <alignment horizontal="center" wrapText="1"/>
    </xf>
    <xf numFmtId="49" fontId="0" fillId="0" borderId="13" xfId="0" applyNumberFormat="1" applyBorder="1" applyAlignment="1">
      <alignment horizontal="center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tabSelected="1" zoomScale="110" zoomScaleNormal="11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2" sqref="K2"/>
    </sheetView>
  </sheetViews>
  <sheetFormatPr defaultRowHeight="15"/>
  <cols>
    <col min="2" max="2" width="15.42578125" customWidth="1"/>
    <col min="3" max="3" width="35.42578125" customWidth="1"/>
    <col min="4" max="4" width="35.140625" customWidth="1"/>
    <col min="5" max="5" width="20.85546875" customWidth="1"/>
    <col min="6" max="6" width="20" customWidth="1"/>
    <col min="7" max="7" width="34.5703125" customWidth="1"/>
    <col min="8" max="8" width="24.85546875" customWidth="1"/>
    <col min="9" max="9" width="18.140625" customWidth="1"/>
    <col min="10" max="10" width="12" customWidth="1"/>
    <col min="11" max="11" width="16" customWidth="1"/>
    <col min="12" max="12" width="14" customWidth="1"/>
    <col min="13" max="13" width="14.5703125" customWidth="1"/>
    <col min="14" max="14" width="12" customWidth="1"/>
    <col min="15" max="15" width="15.5703125" customWidth="1"/>
  </cols>
  <sheetData>
    <row r="1" spans="1:16">
      <c r="H1" s="112" t="s">
        <v>9</v>
      </c>
      <c r="I1" s="112"/>
    </row>
    <row r="2" spans="1:16" ht="61.5" customHeight="1">
      <c r="G2" s="15"/>
      <c r="H2" s="113" t="s">
        <v>13</v>
      </c>
      <c r="I2" s="113"/>
    </row>
    <row r="3" spans="1:16" ht="18.75">
      <c r="A3" s="114" t="s">
        <v>112</v>
      </c>
      <c r="B3" s="114"/>
      <c r="C3" s="114"/>
      <c r="D3" s="114"/>
      <c r="E3" s="114"/>
      <c r="F3" s="114"/>
      <c r="G3" s="114"/>
      <c r="H3" s="114"/>
      <c r="I3" s="114"/>
      <c r="K3" s="10"/>
      <c r="L3" s="10"/>
      <c r="M3" s="11"/>
      <c r="N3" s="11"/>
      <c r="O3" s="11"/>
      <c r="P3" s="11"/>
    </row>
    <row r="4" spans="1:16" ht="15.75" thickBot="1">
      <c r="K4" s="11"/>
      <c r="L4" s="11"/>
      <c r="M4" s="11"/>
      <c r="N4" s="11"/>
      <c r="O4" s="11"/>
      <c r="P4" s="11"/>
    </row>
    <row r="5" spans="1:16" s="1" customFormat="1" ht="105" customHeight="1" thickBot="1">
      <c r="A5" s="4" t="s">
        <v>0</v>
      </c>
      <c r="B5" s="3" t="s">
        <v>21</v>
      </c>
      <c r="C5" s="3" t="s">
        <v>22</v>
      </c>
      <c r="D5" s="3" t="s">
        <v>11</v>
      </c>
      <c r="E5" s="3" t="s">
        <v>12</v>
      </c>
      <c r="F5" s="3" t="s">
        <v>23</v>
      </c>
      <c r="G5" s="9" t="s">
        <v>2</v>
      </c>
      <c r="H5" s="9" t="s">
        <v>1</v>
      </c>
      <c r="I5" s="5" t="s">
        <v>24</v>
      </c>
      <c r="K5" s="12" t="s">
        <v>89</v>
      </c>
      <c r="L5" s="12" t="s">
        <v>53</v>
      </c>
      <c r="M5" s="12" t="s">
        <v>54</v>
      </c>
      <c r="N5" s="12" t="s">
        <v>58</v>
      </c>
      <c r="O5" s="12"/>
      <c r="P5" s="13"/>
    </row>
    <row r="6" spans="1:16" ht="15.75" thickBot="1">
      <c r="A6" s="99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8">
        <v>9</v>
      </c>
      <c r="K6" s="14"/>
      <c r="L6" s="14"/>
      <c r="M6" s="14"/>
      <c r="N6" s="14"/>
      <c r="O6" s="14"/>
      <c r="P6" s="11"/>
    </row>
    <row r="7" spans="1:16" ht="400.5" customHeight="1">
      <c r="A7" s="27" t="s">
        <v>6</v>
      </c>
      <c r="B7" s="78" t="s">
        <v>3</v>
      </c>
      <c r="C7" s="18" t="s">
        <v>14</v>
      </c>
      <c r="D7" s="46" t="s">
        <v>16</v>
      </c>
      <c r="E7" s="26" t="s">
        <v>17</v>
      </c>
      <c r="F7" s="98" t="s">
        <v>5</v>
      </c>
      <c r="G7" s="26" t="s">
        <v>38</v>
      </c>
      <c r="H7" s="16"/>
      <c r="I7" s="20" t="s">
        <v>15</v>
      </c>
      <c r="K7" s="14" t="s">
        <v>56</v>
      </c>
      <c r="L7" s="14">
        <v>0.3</v>
      </c>
      <c r="M7" s="14">
        <v>0.12</v>
      </c>
      <c r="N7" s="14">
        <f>L7-M7</f>
        <v>0.18</v>
      </c>
      <c r="O7" s="14"/>
      <c r="P7" s="11"/>
    </row>
    <row r="8" spans="1:16" ht="105.75" customHeight="1">
      <c r="A8" s="27" t="s">
        <v>7</v>
      </c>
      <c r="B8" s="27" t="s">
        <v>3</v>
      </c>
      <c r="C8" s="26" t="s">
        <v>18</v>
      </c>
      <c r="D8" s="27" t="s">
        <v>16</v>
      </c>
      <c r="E8" s="101" t="s">
        <v>17</v>
      </c>
      <c r="F8" s="102" t="s">
        <v>5</v>
      </c>
      <c r="G8" s="26" t="s">
        <v>38</v>
      </c>
      <c r="H8" s="16"/>
      <c r="I8" s="17" t="s">
        <v>15</v>
      </c>
      <c r="K8" s="14" t="s">
        <v>57</v>
      </c>
      <c r="L8" s="14">
        <v>1.5</v>
      </c>
      <c r="M8" s="14">
        <v>1</v>
      </c>
      <c r="N8" s="14">
        <f>L8-M8</f>
        <v>0.5</v>
      </c>
      <c r="O8" s="14"/>
      <c r="P8" s="11"/>
    </row>
    <row r="9" spans="1:16" ht="129" customHeight="1">
      <c r="A9" s="27" t="s">
        <v>10</v>
      </c>
      <c r="B9" s="27" t="s">
        <v>3</v>
      </c>
      <c r="C9" s="26" t="s">
        <v>65</v>
      </c>
      <c r="D9" s="68" t="s">
        <v>64</v>
      </c>
      <c r="E9" s="101" t="s">
        <v>49</v>
      </c>
      <c r="F9" s="102" t="s">
        <v>29</v>
      </c>
      <c r="G9" s="26" t="s">
        <v>66</v>
      </c>
      <c r="H9" s="16"/>
      <c r="I9" s="17" t="s">
        <v>15</v>
      </c>
      <c r="K9" s="14" t="s">
        <v>57</v>
      </c>
      <c r="L9" s="14">
        <v>1.5</v>
      </c>
      <c r="M9" s="14">
        <v>0.5</v>
      </c>
      <c r="N9" s="14">
        <f>L9-M9</f>
        <v>1</v>
      </c>
      <c r="O9" s="14"/>
      <c r="P9" s="11"/>
    </row>
    <row r="10" spans="1:16" ht="129" customHeight="1">
      <c r="A10" s="27" t="s">
        <v>26</v>
      </c>
      <c r="B10" s="27" t="s">
        <v>3</v>
      </c>
      <c r="C10" s="103" t="s">
        <v>77</v>
      </c>
      <c r="D10" s="68" t="s">
        <v>90</v>
      </c>
      <c r="E10" s="101" t="s">
        <v>91</v>
      </c>
      <c r="F10" s="102" t="s">
        <v>29</v>
      </c>
      <c r="G10" s="95" t="s">
        <v>80</v>
      </c>
      <c r="H10" s="16"/>
      <c r="I10" s="17" t="s">
        <v>15</v>
      </c>
      <c r="K10" s="14" t="s">
        <v>57</v>
      </c>
      <c r="L10" s="14">
        <v>1.5</v>
      </c>
      <c r="M10" s="14">
        <v>0.3</v>
      </c>
      <c r="N10" s="14">
        <f>L10-M10</f>
        <v>1.2</v>
      </c>
      <c r="O10" s="14"/>
      <c r="P10" s="11"/>
    </row>
    <row r="11" spans="1:16" ht="129" customHeight="1">
      <c r="A11" s="27" t="s">
        <v>27</v>
      </c>
      <c r="B11" s="27" t="s">
        <v>3</v>
      </c>
      <c r="C11" s="27" t="s">
        <v>78</v>
      </c>
      <c r="D11" s="68" t="s">
        <v>90</v>
      </c>
      <c r="E11" s="101" t="s">
        <v>79</v>
      </c>
      <c r="F11" s="102" t="s">
        <v>29</v>
      </c>
      <c r="G11" s="95" t="s">
        <v>80</v>
      </c>
      <c r="H11" s="16"/>
      <c r="I11" s="17" t="s">
        <v>15</v>
      </c>
      <c r="K11" s="14"/>
      <c r="L11" s="14"/>
      <c r="M11" s="14"/>
      <c r="N11" s="14"/>
      <c r="O11" s="14"/>
      <c r="P11" s="11"/>
    </row>
    <row r="12" spans="1:16" s="50" customFormat="1" ht="96" customHeight="1">
      <c r="A12" s="100" t="s">
        <v>28</v>
      </c>
      <c r="B12" s="47" t="s">
        <v>52</v>
      </c>
      <c r="C12" s="101" t="s">
        <v>47</v>
      </c>
      <c r="D12" s="47" t="s">
        <v>48</v>
      </c>
      <c r="E12" s="101" t="s">
        <v>49</v>
      </c>
      <c r="F12" s="102" t="s">
        <v>29</v>
      </c>
      <c r="G12" s="26" t="s">
        <v>114</v>
      </c>
      <c r="H12" s="32"/>
      <c r="I12" s="49" t="s">
        <v>15</v>
      </c>
      <c r="K12" s="51" t="s">
        <v>55</v>
      </c>
      <c r="L12" s="51">
        <v>2</v>
      </c>
      <c r="M12" s="51">
        <v>1.5</v>
      </c>
      <c r="N12" s="14">
        <f>L12-M12</f>
        <v>0.5</v>
      </c>
      <c r="O12" s="51"/>
      <c r="P12" s="52"/>
    </row>
    <row r="13" spans="1:16" s="1" customFormat="1" ht="90.75" customHeight="1">
      <c r="A13" s="27" t="s">
        <v>30</v>
      </c>
      <c r="B13" s="45" t="s">
        <v>8</v>
      </c>
      <c r="C13" s="27" t="s">
        <v>59</v>
      </c>
      <c r="D13" s="45" t="s">
        <v>20</v>
      </c>
      <c r="E13" s="46" t="s">
        <v>4</v>
      </c>
      <c r="F13" s="46" t="s">
        <v>5</v>
      </c>
      <c r="G13" s="26" t="s">
        <v>38</v>
      </c>
      <c r="H13" s="16"/>
      <c r="I13" s="17" t="s">
        <v>15</v>
      </c>
      <c r="K13" s="13" t="s">
        <v>71</v>
      </c>
      <c r="L13" s="12" t="s">
        <v>70</v>
      </c>
      <c r="M13" s="13" t="s">
        <v>76</v>
      </c>
      <c r="N13" s="13" t="s">
        <v>76</v>
      </c>
      <c r="O13" s="13"/>
      <c r="P13" s="13"/>
    </row>
    <row r="14" spans="1:16" s="1" customFormat="1" ht="90.75" customHeight="1">
      <c r="A14" s="54">
        <v>8</v>
      </c>
      <c r="B14" s="45" t="s">
        <v>8</v>
      </c>
      <c r="C14" s="27" t="s">
        <v>19</v>
      </c>
      <c r="D14" s="45" t="s">
        <v>20</v>
      </c>
      <c r="E14" s="46" t="s">
        <v>4</v>
      </c>
      <c r="F14" s="46" t="s">
        <v>5</v>
      </c>
      <c r="G14" s="26" t="s">
        <v>38</v>
      </c>
      <c r="H14" s="16"/>
      <c r="I14" s="17" t="s">
        <v>15</v>
      </c>
      <c r="K14" s="13" t="s">
        <v>72</v>
      </c>
      <c r="L14" s="12" t="s">
        <v>73</v>
      </c>
      <c r="M14" s="13" t="s">
        <v>73</v>
      </c>
      <c r="N14" s="13" t="s">
        <v>73</v>
      </c>
      <c r="O14" s="13"/>
      <c r="P14" s="13"/>
    </row>
    <row r="15" spans="1:16" s="1" customFormat="1" ht="86.25" customHeight="1">
      <c r="A15" s="54">
        <v>9</v>
      </c>
      <c r="B15" s="27" t="s">
        <v>8</v>
      </c>
      <c r="C15" s="27" t="s">
        <v>25</v>
      </c>
      <c r="D15" s="27" t="s">
        <v>20</v>
      </c>
      <c r="E15" s="46" t="s">
        <v>4</v>
      </c>
      <c r="F15" s="46" t="s">
        <v>29</v>
      </c>
      <c r="G15" s="19" t="s">
        <v>42</v>
      </c>
      <c r="H15" s="16"/>
      <c r="I15" s="17" t="s">
        <v>15</v>
      </c>
      <c r="K15" s="13" t="s">
        <v>74</v>
      </c>
      <c r="L15" s="12" t="s">
        <v>75</v>
      </c>
      <c r="M15" s="13"/>
      <c r="N15" s="13"/>
      <c r="O15" s="13"/>
      <c r="P15" s="13"/>
    </row>
    <row r="16" spans="1:16" s="1" customFormat="1">
      <c r="K16" s="13"/>
      <c r="L16" s="13"/>
      <c r="M16" s="13"/>
      <c r="N16" s="13"/>
      <c r="O16" s="13"/>
      <c r="P16" s="13"/>
    </row>
    <row r="17" spans="11:16" s="1" customFormat="1">
      <c r="K17" s="13"/>
      <c r="L17" s="13"/>
      <c r="M17" s="13"/>
      <c r="N17" s="13"/>
      <c r="O17" s="13"/>
      <c r="P17" s="13"/>
    </row>
    <row r="18" spans="11:16" s="1" customFormat="1">
      <c r="K18" s="13"/>
      <c r="L18" s="13"/>
      <c r="M18" s="13"/>
      <c r="N18" s="13"/>
      <c r="O18" s="13"/>
      <c r="P18" s="13"/>
    </row>
    <row r="19" spans="11:16" s="1" customFormat="1">
      <c r="K19" s="13"/>
      <c r="L19" s="13"/>
      <c r="M19" s="13"/>
      <c r="N19" s="13"/>
      <c r="O19" s="13"/>
      <c r="P19" s="13"/>
    </row>
    <row r="20" spans="11:16" s="1" customFormat="1">
      <c r="K20" s="13"/>
      <c r="L20" s="13"/>
      <c r="M20" s="13"/>
      <c r="N20" s="13"/>
      <c r="O20" s="13"/>
      <c r="P20" s="13"/>
    </row>
    <row r="21" spans="11:16" s="1" customFormat="1">
      <c r="K21" s="13"/>
      <c r="L21" s="13"/>
      <c r="M21" s="13"/>
      <c r="N21" s="13"/>
      <c r="O21" s="13"/>
      <c r="P21" s="13"/>
    </row>
    <row r="22" spans="11:16" s="1" customFormat="1">
      <c r="K22" s="13"/>
      <c r="L22" s="13"/>
      <c r="M22" s="13"/>
      <c r="N22" s="13"/>
      <c r="O22" s="13"/>
      <c r="P22" s="13"/>
    </row>
    <row r="23" spans="11:16" s="1" customFormat="1">
      <c r="K23" s="13"/>
      <c r="L23" s="13"/>
      <c r="M23" s="13"/>
      <c r="N23" s="13"/>
      <c r="O23" s="13"/>
      <c r="P23" s="13"/>
    </row>
    <row r="24" spans="11:16" s="1" customFormat="1"/>
    <row r="25" spans="11:16" s="1" customFormat="1"/>
    <row r="26" spans="11:16" s="1" customFormat="1"/>
    <row r="27" spans="11:16" s="1" customFormat="1"/>
  </sheetData>
  <mergeCells count="3">
    <mergeCell ref="H1:I1"/>
    <mergeCell ref="H2:I2"/>
    <mergeCell ref="A3:I3"/>
  </mergeCells>
  <printOptions horizontalCentered="1"/>
  <pageMargins left="0.19685039370078741" right="0.19685039370078741" top="0.78740157480314965" bottom="0.19685039370078741" header="0.31496062992125984" footer="0.31496062992125984"/>
  <pageSetup paperSize="9" scale="67" fitToHeight="2" orientation="landscape" verticalDpi="0" r:id="rId1"/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zoomScale="90" zoomScaleNormal="90" workbookViewId="0">
      <pane xSplit="1" ySplit="5" topLeftCell="B11" activePane="bottomRight" state="frozen"/>
      <selection pane="topRight" activeCell="B1" sqref="B1"/>
      <selection pane="bottomLeft" activeCell="A6" sqref="A6"/>
      <selection pane="bottomRight" activeCell="D13" sqref="D13"/>
    </sheetView>
  </sheetViews>
  <sheetFormatPr defaultRowHeight="15"/>
  <cols>
    <col min="1" max="1" width="5.7109375" style="24" customWidth="1"/>
    <col min="3" max="3" width="61.5703125" customWidth="1"/>
    <col min="4" max="4" width="40" style="15" customWidth="1"/>
    <col min="5" max="5" width="37" style="15" customWidth="1"/>
    <col min="6" max="6" width="37.42578125" style="15" customWidth="1"/>
    <col min="7" max="7" width="29" customWidth="1"/>
    <col min="8" max="8" width="14" customWidth="1"/>
    <col min="9" max="9" width="19.42578125" customWidth="1"/>
    <col min="10" max="10" width="12" customWidth="1"/>
    <col min="11" max="11" width="15.5703125" customWidth="1"/>
  </cols>
  <sheetData>
    <row r="1" spans="1:12">
      <c r="E1" s="25"/>
    </row>
    <row r="2" spans="1:12" ht="21.75" customHeight="1">
      <c r="E2" s="25"/>
    </row>
    <row r="3" spans="1:12" ht="18.75">
      <c r="B3" s="114" t="s">
        <v>113</v>
      </c>
      <c r="C3" s="114"/>
      <c r="D3" s="114"/>
      <c r="E3" s="114"/>
      <c r="G3" s="10"/>
      <c r="H3" s="10"/>
      <c r="I3" s="11"/>
      <c r="J3" s="11"/>
      <c r="K3" s="11"/>
      <c r="L3" s="11"/>
    </row>
    <row r="4" spans="1:12" ht="15.75" thickBot="1">
      <c r="G4" s="11"/>
      <c r="H4" s="11"/>
      <c r="I4" s="11"/>
      <c r="J4" s="11"/>
      <c r="K4" s="11"/>
      <c r="L4" s="11"/>
    </row>
    <row r="5" spans="1:12" s="1" customFormat="1" ht="68.25" customHeight="1" thickBot="1">
      <c r="A5" s="23"/>
      <c r="B5" s="4" t="s">
        <v>0</v>
      </c>
      <c r="C5" s="3" t="s">
        <v>31</v>
      </c>
      <c r="D5" s="9" t="s">
        <v>32</v>
      </c>
      <c r="E5" s="9" t="s">
        <v>33</v>
      </c>
      <c r="G5" s="12"/>
      <c r="H5" s="12"/>
      <c r="I5" s="12"/>
      <c r="J5" s="12"/>
      <c r="K5" s="12"/>
      <c r="L5" s="13"/>
    </row>
    <row r="6" spans="1:12" ht="15.75" thickBot="1">
      <c r="B6" s="6">
        <v>1</v>
      </c>
      <c r="C6" s="7">
        <v>2</v>
      </c>
      <c r="D6" s="22">
        <v>3</v>
      </c>
      <c r="E6" s="87">
        <v>4</v>
      </c>
      <c r="G6" s="14"/>
      <c r="H6" s="14"/>
      <c r="I6" s="14"/>
      <c r="J6" s="14"/>
      <c r="K6" s="14"/>
      <c r="L6" s="11"/>
    </row>
    <row r="7" spans="1:12" ht="243.75" customHeight="1">
      <c r="B7" s="46" t="s">
        <v>6</v>
      </c>
      <c r="C7" s="18" t="s">
        <v>51</v>
      </c>
      <c r="D7" s="26" t="s">
        <v>38</v>
      </c>
      <c r="E7" s="26" t="s">
        <v>85</v>
      </c>
      <c r="F7" s="26"/>
      <c r="H7" s="14"/>
      <c r="I7" s="14"/>
      <c r="J7" s="14"/>
      <c r="K7" s="14"/>
      <c r="L7" s="11"/>
    </row>
    <row r="8" spans="1:12" ht="156.75" customHeight="1">
      <c r="B8" s="27" t="s">
        <v>7</v>
      </c>
      <c r="C8" s="18" t="s">
        <v>34</v>
      </c>
      <c r="D8" s="26" t="s">
        <v>38</v>
      </c>
      <c r="E8" s="19" t="s">
        <v>86</v>
      </c>
      <c r="G8" s="14"/>
      <c r="H8" s="14"/>
      <c r="I8" s="14"/>
      <c r="J8" s="14"/>
      <c r="K8" s="14"/>
      <c r="L8" s="11"/>
    </row>
    <row r="9" spans="1:12" ht="69.75" customHeight="1">
      <c r="A9" s="30"/>
      <c r="B9" s="27" t="s">
        <v>10</v>
      </c>
      <c r="C9" s="18" t="s">
        <v>95</v>
      </c>
      <c r="D9" s="26" t="s">
        <v>66</v>
      </c>
      <c r="E9" s="19" t="s">
        <v>67</v>
      </c>
      <c r="G9" s="14"/>
      <c r="H9" s="14"/>
      <c r="I9" s="14"/>
      <c r="J9" s="14"/>
      <c r="K9" s="14"/>
      <c r="L9" s="11"/>
    </row>
    <row r="10" spans="1:12" ht="109.5" customHeight="1">
      <c r="A10" s="30"/>
      <c r="B10" s="27" t="s">
        <v>26</v>
      </c>
      <c r="C10" s="96" t="s">
        <v>96</v>
      </c>
      <c r="D10" s="94" t="s">
        <v>80</v>
      </c>
      <c r="E10" s="19" t="s">
        <v>94</v>
      </c>
      <c r="G10" s="14"/>
      <c r="H10" s="14"/>
      <c r="I10" s="14"/>
      <c r="J10" s="14"/>
      <c r="K10" s="14"/>
      <c r="L10" s="11"/>
    </row>
    <row r="11" spans="1:12" ht="105.75" customHeight="1">
      <c r="A11" s="30"/>
      <c r="B11" s="27" t="s">
        <v>27</v>
      </c>
      <c r="C11" s="2" t="s">
        <v>97</v>
      </c>
      <c r="D11" s="94" t="s">
        <v>80</v>
      </c>
      <c r="E11" s="19" t="s">
        <v>94</v>
      </c>
      <c r="G11" s="14"/>
      <c r="H11" s="14"/>
      <c r="I11" s="14"/>
      <c r="J11" s="14"/>
      <c r="K11" s="14"/>
      <c r="L11" s="11"/>
    </row>
    <row r="12" spans="1:12" ht="72.75" customHeight="1">
      <c r="A12" s="30"/>
      <c r="B12" s="27" t="s">
        <v>28</v>
      </c>
      <c r="C12" s="48" t="s">
        <v>47</v>
      </c>
      <c r="D12" s="26" t="s">
        <v>114</v>
      </c>
      <c r="E12" s="19" t="s">
        <v>46</v>
      </c>
      <c r="G12" s="14"/>
      <c r="H12" s="14"/>
      <c r="I12" s="14"/>
      <c r="J12" s="14"/>
      <c r="K12" s="14"/>
      <c r="L12" s="11"/>
    </row>
    <row r="13" spans="1:12" s="1" customFormat="1" ht="93" customHeight="1">
      <c r="A13" s="23"/>
      <c r="B13" s="27" t="s">
        <v>30</v>
      </c>
      <c r="C13" s="2" t="s">
        <v>60</v>
      </c>
      <c r="D13" s="26" t="s">
        <v>38</v>
      </c>
      <c r="E13" s="19" t="s">
        <v>87</v>
      </c>
      <c r="G13" s="13"/>
      <c r="H13" s="13"/>
      <c r="I13" s="13"/>
      <c r="J13" s="13"/>
      <c r="K13" s="13"/>
      <c r="L13" s="13"/>
    </row>
    <row r="14" spans="1:12" s="1" customFormat="1" ht="114.75" customHeight="1">
      <c r="A14" s="23"/>
      <c r="B14" s="27" t="s">
        <v>92</v>
      </c>
      <c r="C14" s="2" t="s">
        <v>61</v>
      </c>
      <c r="D14" s="26" t="s">
        <v>38</v>
      </c>
      <c r="E14" s="19" t="s">
        <v>88</v>
      </c>
      <c r="G14" s="13"/>
      <c r="H14" s="13"/>
      <c r="I14" s="13"/>
      <c r="J14" s="13"/>
      <c r="K14" s="13"/>
      <c r="L14" s="13"/>
    </row>
    <row r="15" spans="1:12" s="1" customFormat="1" ht="77.25" customHeight="1">
      <c r="A15" s="23"/>
      <c r="B15" s="27" t="s">
        <v>93</v>
      </c>
      <c r="C15" s="2" t="s">
        <v>104</v>
      </c>
      <c r="D15" s="19" t="s">
        <v>42</v>
      </c>
      <c r="E15" s="19" t="s">
        <v>62</v>
      </c>
      <c r="G15" s="13"/>
      <c r="H15" s="13"/>
      <c r="I15" s="13"/>
      <c r="J15" s="13"/>
      <c r="K15" s="13"/>
      <c r="L15" s="13"/>
    </row>
    <row r="16" spans="1:12" s="1" customFormat="1">
      <c r="A16" s="23"/>
      <c r="G16" s="13"/>
      <c r="H16" s="13"/>
      <c r="I16" s="13"/>
      <c r="J16" s="13"/>
      <c r="K16" s="13"/>
      <c r="L16" s="13"/>
    </row>
    <row r="17" spans="1:12" s="1" customFormat="1">
      <c r="A17" s="23"/>
      <c r="D17" s="79"/>
      <c r="G17" s="13"/>
      <c r="H17" s="13"/>
      <c r="I17" s="13"/>
      <c r="J17" s="13"/>
      <c r="K17" s="13"/>
      <c r="L17" s="13"/>
    </row>
    <row r="18" spans="1:12" s="1" customFormat="1">
      <c r="A18" s="23"/>
      <c r="G18" s="13"/>
      <c r="H18" s="13"/>
      <c r="I18" s="13"/>
      <c r="J18" s="13"/>
      <c r="K18" s="13"/>
      <c r="L18" s="13"/>
    </row>
    <row r="19" spans="1:12" s="1" customFormat="1">
      <c r="A19" s="23"/>
      <c r="G19" s="13"/>
      <c r="H19" s="13"/>
      <c r="I19" s="13"/>
      <c r="J19" s="13"/>
      <c r="K19" s="13"/>
      <c r="L19" s="13"/>
    </row>
    <row r="20" spans="1:12" s="1" customFormat="1">
      <c r="A20" s="23"/>
      <c r="G20" s="13"/>
      <c r="H20" s="13"/>
      <c r="I20" s="13"/>
      <c r="J20" s="13"/>
      <c r="K20" s="13"/>
      <c r="L20" s="13"/>
    </row>
    <row r="21" spans="1:12" s="1" customFormat="1">
      <c r="A21" s="23"/>
      <c r="G21" s="13"/>
      <c r="H21" s="13"/>
      <c r="I21" s="13"/>
      <c r="J21" s="13"/>
      <c r="K21" s="13"/>
      <c r="L21" s="13"/>
    </row>
    <row r="22" spans="1:12" s="1" customFormat="1">
      <c r="A22" s="23"/>
      <c r="G22" s="13"/>
      <c r="H22" s="13"/>
      <c r="I22" s="13"/>
      <c r="J22" s="13"/>
      <c r="K22" s="13"/>
      <c r="L22" s="13"/>
    </row>
    <row r="23" spans="1:12" s="1" customFormat="1">
      <c r="A23" s="23"/>
      <c r="G23" s="13"/>
      <c r="H23" s="13"/>
      <c r="I23" s="13"/>
      <c r="J23" s="13"/>
      <c r="K23" s="13"/>
      <c r="L23" s="13"/>
    </row>
    <row r="24" spans="1:12" s="1" customFormat="1">
      <c r="A24" s="23"/>
      <c r="G24" s="13"/>
      <c r="H24" s="13"/>
      <c r="I24" s="13"/>
      <c r="J24" s="13"/>
      <c r="K24" s="13"/>
      <c r="L24" s="13"/>
    </row>
    <row r="25" spans="1:12" s="1" customFormat="1">
      <c r="A25" s="23"/>
    </row>
    <row r="26" spans="1:12" s="1" customFormat="1">
      <c r="A26" s="23"/>
    </row>
    <row r="27" spans="1:12" s="1" customFormat="1">
      <c r="A27" s="23"/>
    </row>
    <row r="28" spans="1:12" s="1" customFormat="1">
      <c r="A28" s="23"/>
    </row>
  </sheetData>
  <mergeCells count="1">
    <mergeCell ref="B3:E3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93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AI22"/>
  <sheetViews>
    <sheetView zoomScale="90" zoomScaleNormal="90" workbookViewId="0">
      <pane xSplit="2" ySplit="7" topLeftCell="C14" activePane="bottomRight" state="frozen"/>
      <selection pane="topRight" activeCell="D1" sqref="D1"/>
      <selection pane="bottomLeft" activeCell="A8" sqref="A8"/>
      <selection pane="bottomRight" activeCell="C15" sqref="C15"/>
    </sheetView>
  </sheetViews>
  <sheetFormatPr defaultRowHeight="15"/>
  <cols>
    <col min="2" max="2" width="46.7109375" customWidth="1"/>
    <col min="3" max="3" width="40" customWidth="1"/>
    <col min="4" max="4" width="32.5703125" customWidth="1"/>
    <col min="5" max="5" width="6.28515625" hidden="1" customWidth="1"/>
    <col min="6" max="6" width="6.140625" hidden="1" customWidth="1"/>
    <col min="7" max="7" width="6" hidden="1" customWidth="1"/>
    <col min="8" max="8" width="5.7109375" customWidth="1"/>
    <col min="9" max="13" width="6.42578125" customWidth="1"/>
    <col min="14" max="14" width="6" customWidth="1"/>
    <col min="15" max="16" width="5.42578125" customWidth="1"/>
    <col min="17" max="22" width="5.85546875" customWidth="1"/>
    <col min="23" max="23" width="6" customWidth="1"/>
    <col min="24" max="26" width="5.85546875" customWidth="1"/>
    <col min="27" max="31" width="6.140625" customWidth="1"/>
    <col min="32" max="32" width="16.85546875" customWidth="1"/>
    <col min="33" max="33" width="16.7109375" customWidth="1"/>
    <col min="34" max="34" width="33.85546875" customWidth="1"/>
    <col min="35" max="35" width="36.140625" customWidth="1"/>
  </cols>
  <sheetData>
    <row r="4" spans="1:35" ht="19.5" thickBot="1">
      <c r="A4" s="114" t="s">
        <v>45</v>
      </c>
      <c r="B4" s="114"/>
      <c r="C4" s="114"/>
      <c r="D4" s="114"/>
    </row>
    <row r="5" spans="1:35">
      <c r="A5" s="138" t="s">
        <v>0</v>
      </c>
      <c r="B5" s="135" t="s">
        <v>31</v>
      </c>
      <c r="C5" s="132" t="s">
        <v>32</v>
      </c>
      <c r="D5" s="129" t="s">
        <v>33</v>
      </c>
      <c r="E5" s="127" t="s">
        <v>39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15" t="s">
        <v>103</v>
      </c>
      <c r="AG5" s="117" t="s">
        <v>115</v>
      </c>
      <c r="AH5" s="119" t="s">
        <v>40</v>
      </c>
    </row>
    <row r="6" spans="1:35" ht="53.25" customHeight="1" thickBot="1">
      <c r="A6" s="139"/>
      <c r="B6" s="136"/>
      <c r="C6" s="133"/>
      <c r="D6" s="130"/>
      <c r="E6" s="121" t="s">
        <v>107</v>
      </c>
      <c r="F6" s="122"/>
      <c r="G6" s="122"/>
      <c r="H6" s="122"/>
      <c r="I6" s="122"/>
      <c r="J6" s="122"/>
      <c r="K6" s="122"/>
      <c r="L6" s="122"/>
      <c r="M6" s="123"/>
      <c r="N6" s="124" t="s">
        <v>106</v>
      </c>
      <c r="O6" s="122"/>
      <c r="P6" s="122"/>
      <c r="Q6" s="122"/>
      <c r="R6" s="122"/>
      <c r="S6" s="122"/>
      <c r="T6" s="122"/>
      <c r="U6" s="122"/>
      <c r="V6" s="123"/>
      <c r="W6" s="125" t="s">
        <v>41</v>
      </c>
      <c r="X6" s="126"/>
      <c r="Y6" s="126"/>
      <c r="Z6" s="126"/>
      <c r="AA6" s="126"/>
      <c r="AB6" s="126"/>
      <c r="AC6" s="126"/>
      <c r="AD6" s="126"/>
      <c r="AE6" s="126"/>
      <c r="AF6" s="115"/>
      <c r="AG6" s="117"/>
      <c r="AH6" s="119"/>
    </row>
    <row r="7" spans="1:35" ht="15.75" thickBot="1">
      <c r="A7" s="140"/>
      <c r="B7" s="137"/>
      <c r="C7" s="134"/>
      <c r="D7" s="131"/>
      <c r="E7" s="88">
        <v>2015</v>
      </c>
      <c r="F7" s="89">
        <v>2016</v>
      </c>
      <c r="G7" s="89">
        <v>2017</v>
      </c>
      <c r="H7" s="89">
        <v>2018</v>
      </c>
      <c r="I7" s="89">
        <v>2019</v>
      </c>
      <c r="J7" s="89">
        <v>2020</v>
      </c>
      <c r="K7" s="90">
        <v>2021</v>
      </c>
      <c r="L7" s="90">
        <v>2022</v>
      </c>
      <c r="M7" s="90">
        <v>2023</v>
      </c>
      <c r="N7" s="88">
        <v>2015</v>
      </c>
      <c r="O7" s="89">
        <v>2016</v>
      </c>
      <c r="P7" s="89">
        <v>2017</v>
      </c>
      <c r="Q7" s="89">
        <v>2018</v>
      </c>
      <c r="R7" s="89">
        <v>2019</v>
      </c>
      <c r="S7" s="89">
        <v>2020</v>
      </c>
      <c r="T7" s="90">
        <v>2021</v>
      </c>
      <c r="U7" s="90">
        <v>2022</v>
      </c>
      <c r="V7" s="90">
        <v>2023</v>
      </c>
      <c r="W7" s="88">
        <v>2015</v>
      </c>
      <c r="X7" s="89">
        <v>2016</v>
      </c>
      <c r="Y7" s="89">
        <v>2017</v>
      </c>
      <c r="Z7" s="89">
        <v>2018</v>
      </c>
      <c r="AA7" s="89">
        <v>2019</v>
      </c>
      <c r="AB7" s="91">
        <v>2020</v>
      </c>
      <c r="AC7" s="92">
        <v>2021</v>
      </c>
      <c r="AD7" s="93">
        <v>2022</v>
      </c>
      <c r="AE7" s="109">
        <v>2023</v>
      </c>
      <c r="AF7" s="116"/>
      <c r="AG7" s="118"/>
      <c r="AH7" s="120"/>
    </row>
    <row r="8" spans="1:35" ht="15.75" thickBot="1">
      <c r="A8" s="6">
        <v>1</v>
      </c>
      <c r="B8" s="7">
        <v>2</v>
      </c>
      <c r="C8" s="22">
        <v>3</v>
      </c>
      <c r="D8" s="37">
        <v>4</v>
      </c>
      <c r="E8" s="38"/>
      <c r="F8" s="75"/>
      <c r="G8" s="75"/>
      <c r="H8" s="75"/>
      <c r="I8" s="75"/>
      <c r="J8" s="75"/>
      <c r="K8" s="76"/>
      <c r="L8" s="76"/>
      <c r="M8" s="76"/>
      <c r="N8" s="38"/>
      <c r="O8" s="75"/>
      <c r="P8" s="75"/>
      <c r="Q8" s="75"/>
      <c r="R8" s="75"/>
      <c r="S8" s="75"/>
      <c r="T8" s="76"/>
      <c r="U8" s="76"/>
      <c r="V8" s="76"/>
      <c r="W8" s="38"/>
      <c r="X8" s="75"/>
      <c r="Y8" s="75"/>
      <c r="Z8" s="75"/>
      <c r="AA8" s="75"/>
      <c r="AB8" s="75"/>
      <c r="AC8" s="80"/>
      <c r="AD8" s="76"/>
      <c r="AE8" s="76"/>
      <c r="AF8" s="85"/>
      <c r="AG8" s="85"/>
      <c r="AH8" s="86"/>
    </row>
    <row r="9" spans="1:35" ht="318" customHeight="1">
      <c r="A9" s="31" t="s">
        <v>6</v>
      </c>
      <c r="B9" s="18" t="s">
        <v>68</v>
      </c>
      <c r="C9" s="26" t="s">
        <v>38</v>
      </c>
      <c r="D9" s="26" t="s">
        <v>85</v>
      </c>
      <c r="E9" s="36">
        <v>307</v>
      </c>
      <c r="F9" s="65">
        <v>308</v>
      </c>
      <c r="G9" s="65">
        <v>303</v>
      </c>
      <c r="H9" s="65">
        <v>302</v>
      </c>
      <c r="I9" s="65">
        <v>293</v>
      </c>
      <c r="J9" s="65">
        <v>287</v>
      </c>
      <c r="K9" s="107">
        <v>300</v>
      </c>
      <c r="L9" s="110">
        <f>307+4</f>
        <v>311</v>
      </c>
      <c r="M9" s="108">
        <v>313</v>
      </c>
      <c r="N9" s="36">
        <v>307</v>
      </c>
      <c r="O9" s="65">
        <v>308</v>
      </c>
      <c r="P9" s="65">
        <v>303</v>
      </c>
      <c r="Q9" s="65">
        <v>302</v>
      </c>
      <c r="R9" s="65">
        <v>293</v>
      </c>
      <c r="S9" s="65">
        <v>287</v>
      </c>
      <c r="T9" s="65">
        <v>300</v>
      </c>
      <c r="U9" s="111">
        <f>116+240</f>
        <v>356</v>
      </c>
      <c r="V9" s="71">
        <v>363</v>
      </c>
      <c r="W9" s="36">
        <f t="shared" ref="W9:AE9" si="0">N9/E9*100</f>
        <v>100</v>
      </c>
      <c r="X9" s="65">
        <f t="shared" si="0"/>
        <v>100</v>
      </c>
      <c r="Y9" s="65">
        <f t="shared" si="0"/>
        <v>100</v>
      </c>
      <c r="Z9" s="65">
        <f t="shared" si="0"/>
        <v>100</v>
      </c>
      <c r="AA9" s="65">
        <f t="shared" si="0"/>
        <v>100</v>
      </c>
      <c r="AB9" s="65">
        <f t="shared" si="0"/>
        <v>100</v>
      </c>
      <c r="AC9" s="65">
        <f t="shared" si="0"/>
        <v>100</v>
      </c>
      <c r="AD9" s="65">
        <f t="shared" si="0"/>
        <v>114.46945337620579</v>
      </c>
      <c r="AE9" s="65">
        <f t="shared" si="0"/>
        <v>115.9744408945687</v>
      </c>
      <c r="AF9" s="65">
        <v>208</v>
      </c>
      <c r="AG9" s="65">
        <v>98</v>
      </c>
      <c r="AH9" s="84" t="s">
        <v>81</v>
      </c>
      <c r="AI9" s="15"/>
    </row>
    <row r="10" spans="1:35" ht="165">
      <c r="A10" s="27" t="s">
        <v>7</v>
      </c>
      <c r="B10" s="18" t="s">
        <v>34</v>
      </c>
      <c r="C10" s="26" t="s">
        <v>38</v>
      </c>
      <c r="D10" s="19" t="s">
        <v>86</v>
      </c>
      <c r="E10" s="34">
        <v>307</v>
      </c>
      <c r="F10" s="29">
        <v>308</v>
      </c>
      <c r="G10" s="29">
        <v>303</v>
      </c>
      <c r="H10" s="29">
        <v>302</v>
      </c>
      <c r="I10" s="29">
        <v>293</v>
      </c>
      <c r="J10" s="29">
        <v>287</v>
      </c>
      <c r="K10" s="29">
        <v>300</v>
      </c>
      <c r="L10" s="29">
        <v>311</v>
      </c>
      <c r="M10" s="69">
        <v>313</v>
      </c>
      <c r="N10" s="34">
        <v>307</v>
      </c>
      <c r="O10" s="29">
        <v>308</v>
      </c>
      <c r="P10" s="29">
        <v>303</v>
      </c>
      <c r="Q10" s="29">
        <v>302</v>
      </c>
      <c r="R10" s="29">
        <v>293</v>
      </c>
      <c r="S10" s="29">
        <v>287</v>
      </c>
      <c r="T10" s="29">
        <v>300</v>
      </c>
      <c r="U10" s="29">
        <v>6</v>
      </c>
      <c r="V10" s="69"/>
      <c r="W10" s="34">
        <f t="shared" ref="W10:AD10" si="1">N10/E10*100</f>
        <v>100</v>
      </c>
      <c r="X10" s="29">
        <f t="shared" si="1"/>
        <v>100</v>
      </c>
      <c r="Y10" s="29">
        <f t="shared" si="1"/>
        <v>100</v>
      </c>
      <c r="Z10" s="29">
        <f t="shared" si="1"/>
        <v>100</v>
      </c>
      <c r="AA10" s="29">
        <f t="shared" si="1"/>
        <v>100</v>
      </c>
      <c r="AB10" s="29">
        <f t="shared" si="1"/>
        <v>100</v>
      </c>
      <c r="AC10" s="29">
        <f t="shared" si="1"/>
        <v>100</v>
      </c>
      <c r="AD10" s="29">
        <f t="shared" si="1"/>
        <v>1.929260450160772</v>
      </c>
      <c r="AE10" s="29"/>
      <c r="AF10" s="29">
        <v>287.3</v>
      </c>
      <c r="AG10" s="29">
        <v>3</v>
      </c>
      <c r="AH10" s="21" t="s">
        <v>82</v>
      </c>
    </row>
    <row r="11" spans="1:35" ht="97.5" customHeight="1">
      <c r="A11" s="27" t="s">
        <v>10</v>
      </c>
      <c r="B11" s="18" t="s">
        <v>65</v>
      </c>
      <c r="C11" s="26" t="s">
        <v>66</v>
      </c>
      <c r="D11" s="19" t="s">
        <v>67</v>
      </c>
      <c r="E11" s="34"/>
      <c r="F11" s="29"/>
      <c r="G11" s="29"/>
      <c r="H11" s="29"/>
      <c r="I11" s="29"/>
      <c r="J11" s="29"/>
      <c r="K11" s="29"/>
      <c r="L11" s="29"/>
      <c r="M11" s="69"/>
      <c r="N11" s="34"/>
      <c r="O11" s="29"/>
      <c r="P11" s="29"/>
      <c r="Q11" s="29"/>
      <c r="R11" s="29"/>
      <c r="S11" s="29"/>
      <c r="T11" s="29"/>
      <c r="U11" s="29"/>
      <c r="V11" s="69"/>
      <c r="W11" s="34"/>
      <c r="X11" s="29"/>
      <c r="Y11" s="29"/>
      <c r="Z11" s="29"/>
      <c r="AA11" s="29"/>
      <c r="AB11" s="29"/>
      <c r="AC11" s="42"/>
      <c r="AD11" s="29"/>
      <c r="AE11" s="69"/>
      <c r="AF11" s="29"/>
      <c r="AG11" s="29"/>
      <c r="AH11" s="77" t="s">
        <v>69</v>
      </c>
    </row>
    <row r="12" spans="1:35" ht="113.25" customHeight="1">
      <c r="A12" s="27" t="s">
        <v>26</v>
      </c>
      <c r="B12" s="105" t="s">
        <v>77</v>
      </c>
      <c r="C12" s="104" t="s">
        <v>80</v>
      </c>
      <c r="D12" s="19" t="s">
        <v>94</v>
      </c>
      <c r="E12" s="34"/>
      <c r="F12" s="29"/>
      <c r="G12" s="29"/>
      <c r="H12" s="29"/>
      <c r="I12" s="29"/>
      <c r="J12" s="29"/>
      <c r="K12" s="29"/>
      <c r="L12" s="29"/>
      <c r="M12" s="69"/>
      <c r="N12" s="34"/>
      <c r="O12" s="29"/>
      <c r="P12" s="29"/>
      <c r="Q12" s="29"/>
      <c r="R12" s="29"/>
      <c r="S12" s="29"/>
      <c r="T12" s="29"/>
      <c r="U12" s="29"/>
      <c r="V12" s="69"/>
      <c r="W12" s="34"/>
      <c r="X12" s="29"/>
      <c r="Y12" s="29"/>
      <c r="Z12" s="29"/>
      <c r="AA12" s="29"/>
      <c r="AB12" s="29"/>
      <c r="AC12" s="42"/>
      <c r="AD12" s="29"/>
      <c r="AE12" s="69"/>
      <c r="AF12" s="29"/>
      <c r="AG12" s="29"/>
      <c r="AH12" s="77" t="s">
        <v>108</v>
      </c>
    </row>
    <row r="13" spans="1:35" ht="110.25" customHeight="1">
      <c r="A13" s="27" t="s">
        <v>27</v>
      </c>
      <c r="B13" s="106" t="s">
        <v>78</v>
      </c>
      <c r="C13" s="104" t="s">
        <v>80</v>
      </c>
      <c r="D13" s="19" t="s">
        <v>94</v>
      </c>
      <c r="E13" s="34"/>
      <c r="F13" s="29"/>
      <c r="G13" s="29"/>
      <c r="H13" s="29"/>
      <c r="I13" s="29"/>
      <c r="J13" s="29"/>
      <c r="K13" s="29"/>
      <c r="L13" s="29"/>
      <c r="M13" s="69"/>
      <c r="N13" s="34"/>
      <c r="O13" s="29"/>
      <c r="P13" s="29"/>
      <c r="Q13" s="29"/>
      <c r="R13" s="29"/>
      <c r="S13" s="29"/>
      <c r="T13" s="29"/>
      <c r="U13" s="29"/>
      <c r="V13" s="69"/>
      <c r="W13" s="34"/>
      <c r="X13" s="29"/>
      <c r="Y13" s="29"/>
      <c r="Z13" s="29"/>
      <c r="AA13" s="29"/>
      <c r="AB13" s="29"/>
      <c r="AC13" s="42"/>
      <c r="AD13" s="29"/>
      <c r="AE13" s="69"/>
      <c r="AF13" s="29"/>
      <c r="AG13" s="29"/>
      <c r="AH13" s="77" t="s">
        <v>109</v>
      </c>
    </row>
    <row r="14" spans="1:35" ht="89.25" customHeight="1">
      <c r="A14" s="27" t="s">
        <v>28</v>
      </c>
      <c r="B14" s="48" t="s">
        <v>47</v>
      </c>
      <c r="C14" s="26" t="s">
        <v>114</v>
      </c>
      <c r="D14" s="19" t="s">
        <v>46</v>
      </c>
      <c r="E14" s="34"/>
      <c r="F14" s="29"/>
      <c r="G14" s="29"/>
      <c r="H14" s="29"/>
      <c r="I14" s="29"/>
      <c r="J14" s="29"/>
      <c r="K14" s="29"/>
      <c r="L14" s="29"/>
      <c r="M14" s="69"/>
      <c r="N14" s="34"/>
      <c r="O14" s="29"/>
      <c r="P14" s="29"/>
      <c r="Q14" s="29"/>
      <c r="R14" s="29"/>
      <c r="S14" s="29"/>
      <c r="T14" s="29"/>
      <c r="U14" s="29"/>
      <c r="V14" s="69"/>
      <c r="W14" s="34"/>
      <c r="X14" s="29"/>
      <c r="Y14" s="29"/>
      <c r="Z14" s="29"/>
      <c r="AA14" s="29"/>
      <c r="AB14" s="29"/>
      <c r="AC14" s="42"/>
      <c r="AD14" s="29"/>
      <c r="AE14" s="69"/>
      <c r="AF14" s="29"/>
      <c r="AG14" s="29"/>
      <c r="AH14" s="21"/>
    </row>
    <row r="15" spans="1:35" ht="102" customHeight="1">
      <c r="A15" s="27" t="s">
        <v>30</v>
      </c>
      <c r="B15" s="2" t="s">
        <v>60</v>
      </c>
      <c r="C15" s="26" t="s">
        <v>38</v>
      </c>
      <c r="D15" s="19" t="s">
        <v>87</v>
      </c>
      <c r="E15" s="34">
        <v>278</v>
      </c>
      <c r="F15" s="29">
        <v>270</v>
      </c>
      <c r="G15" s="29">
        <v>275</v>
      </c>
      <c r="H15" s="29">
        <v>137</v>
      </c>
      <c r="I15" s="29">
        <v>124</v>
      </c>
      <c r="J15" s="29">
        <v>109</v>
      </c>
      <c r="K15" s="29">
        <v>109</v>
      </c>
      <c r="L15" s="29">
        <v>10</v>
      </c>
      <c r="M15" s="69">
        <v>8</v>
      </c>
      <c r="N15" s="40">
        <v>10</v>
      </c>
      <c r="O15" s="41">
        <v>11</v>
      </c>
      <c r="P15" s="41">
        <v>12</v>
      </c>
      <c r="Q15" s="41">
        <v>13</v>
      </c>
      <c r="R15" s="29">
        <v>15</v>
      </c>
      <c r="S15" s="29">
        <v>15</v>
      </c>
      <c r="T15" s="29">
        <v>10</v>
      </c>
      <c r="U15" s="29">
        <v>4</v>
      </c>
      <c r="V15" s="69">
        <v>8</v>
      </c>
      <c r="W15" s="43">
        <f t="shared" ref="W15:AE17" si="2">N15/E15*100</f>
        <v>3.5971223021582732</v>
      </c>
      <c r="X15" s="39">
        <f t="shared" si="2"/>
        <v>4.0740740740740744</v>
      </c>
      <c r="Y15" s="39">
        <f t="shared" si="2"/>
        <v>4.3636363636363642</v>
      </c>
      <c r="Z15" s="39">
        <f t="shared" si="2"/>
        <v>9.4890510948905096</v>
      </c>
      <c r="AA15" s="39">
        <f t="shared" si="2"/>
        <v>12.096774193548388</v>
      </c>
      <c r="AB15" s="39">
        <f t="shared" si="2"/>
        <v>13.761467889908257</v>
      </c>
      <c r="AC15" s="39">
        <f t="shared" si="2"/>
        <v>9.1743119266055047</v>
      </c>
      <c r="AD15" s="39">
        <f t="shared" si="2"/>
        <v>40</v>
      </c>
      <c r="AE15" s="39">
        <f t="shared" si="2"/>
        <v>100</v>
      </c>
      <c r="AF15" s="29">
        <v>0.5</v>
      </c>
      <c r="AG15" s="29">
        <v>1</v>
      </c>
      <c r="AH15" s="21" t="s">
        <v>111</v>
      </c>
    </row>
    <row r="16" spans="1:35" ht="120">
      <c r="A16" s="27" t="s">
        <v>92</v>
      </c>
      <c r="B16" s="2" t="s">
        <v>61</v>
      </c>
      <c r="C16" s="26" t="s">
        <v>38</v>
      </c>
      <c r="D16" s="19" t="s">
        <v>88</v>
      </c>
      <c r="E16" s="34">
        <v>278</v>
      </c>
      <c r="F16" s="29">
        <v>270</v>
      </c>
      <c r="G16" s="29">
        <v>275</v>
      </c>
      <c r="H16" s="29">
        <v>137</v>
      </c>
      <c r="I16" s="29">
        <v>124</v>
      </c>
      <c r="J16" s="29">
        <v>109</v>
      </c>
      <c r="K16" s="29">
        <v>109</v>
      </c>
      <c r="L16" s="29">
        <v>5</v>
      </c>
      <c r="M16" s="69">
        <v>5</v>
      </c>
      <c r="N16" s="34">
        <v>4</v>
      </c>
      <c r="O16" s="29">
        <v>4</v>
      </c>
      <c r="P16" s="29">
        <v>4</v>
      </c>
      <c r="Q16" s="29">
        <v>4</v>
      </c>
      <c r="R16" s="29">
        <v>4</v>
      </c>
      <c r="S16" s="29">
        <v>4</v>
      </c>
      <c r="T16" s="29">
        <v>4</v>
      </c>
      <c r="U16" s="29">
        <v>4</v>
      </c>
      <c r="V16" s="69">
        <v>0</v>
      </c>
      <c r="W16" s="43">
        <f t="shared" si="2"/>
        <v>1.4388489208633095</v>
      </c>
      <c r="X16" s="39">
        <f t="shared" si="2"/>
        <v>1.4814814814814816</v>
      </c>
      <c r="Y16" s="39">
        <f t="shared" si="2"/>
        <v>1.4545454545454546</v>
      </c>
      <c r="Z16" s="39">
        <f t="shared" si="2"/>
        <v>2.9197080291970803</v>
      </c>
      <c r="AA16" s="39">
        <f t="shared" si="2"/>
        <v>3.225806451612903</v>
      </c>
      <c r="AB16" s="39">
        <f t="shared" si="2"/>
        <v>3.669724770642202</v>
      </c>
      <c r="AC16" s="39">
        <f t="shared" si="2"/>
        <v>3.669724770642202</v>
      </c>
      <c r="AD16" s="39">
        <f t="shared" si="2"/>
        <v>80</v>
      </c>
      <c r="AE16" s="39">
        <f t="shared" si="2"/>
        <v>0</v>
      </c>
      <c r="AF16" s="29">
        <v>0.5</v>
      </c>
      <c r="AG16" s="29">
        <v>0</v>
      </c>
      <c r="AH16" s="21" t="s">
        <v>110</v>
      </c>
    </row>
    <row r="17" spans="1:34" ht="120.75" thickBot="1">
      <c r="A17" s="27" t="s">
        <v>93</v>
      </c>
      <c r="B17" s="2" t="s">
        <v>104</v>
      </c>
      <c r="C17" s="19" t="s">
        <v>43</v>
      </c>
      <c r="D17" s="19" t="s">
        <v>62</v>
      </c>
      <c r="E17" s="58">
        <v>278</v>
      </c>
      <c r="F17" s="59">
        <v>270</v>
      </c>
      <c r="G17" s="59">
        <v>275</v>
      </c>
      <c r="H17" s="59">
        <v>137</v>
      </c>
      <c r="I17" s="59">
        <v>124</v>
      </c>
      <c r="J17" s="59">
        <v>109</v>
      </c>
      <c r="K17" s="29">
        <v>109</v>
      </c>
      <c r="L17" s="59">
        <v>5</v>
      </c>
      <c r="M17" s="70">
        <v>5</v>
      </c>
      <c r="N17" s="58">
        <v>5</v>
      </c>
      <c r="O17" s="59">
        <v>5</v>
      </c>
      <c r="P17" s="59">
        <v>5</v>
      </c>
      <c r="Q17" s="59">
        <v>5</v>
      </c>
      <c r="R17" s="59">
        <v>5</v>
      </c>
      <c r="S17" s="59">
        <v>5</v>
      </c>
      <c r="T17" s="59">
        <v>3</v>
      </c>
      <c r="U17" s="59">
        <v>0</v>
      </c>
      <c r="V17" s="70">
        <v>0</v>
      </c>
      <c r="W17" s="63">
        <f t="shared" si="2"/>
        <v>1.7985611510791366</v>
      </c>
      <c r="X17" s="64">
        <f t="shared" si="2"/>
        <v>1.8518518518518516</v>
      </c>
      <c r="Y17" s="64">
        <f t="shared" si="2"/>
        <v>1.8181818181818181</v>
      </c>
      <c r="Z17" s="64">
        <f t="shared" si="2"/>
        <v>3.6496350364963499</v>
      </c>
      <c r="AA17" s="64">
        <f t="shared" si="2"/>
        <v>4.032258064516129</v>
      </c>
      <c r="AB17" s="64">
        <f t="shared" si="2"/>
        <v>4.5871559633027523</v>
      </c>
      <c r="AC17" s="64">
        <f t="shared" si="2"/>
        <v>2.7522935779816518</v>
      </c>
      <c r="AD17" s="64">
        <f t="shared" si="2"/>
        <v>0</v>
      </c>
      <c r="AE17" s="64">
        <f t="shared" si="2"/>
        <v>0</v>
      </c>
      <c r="AF17" s="29"/>
      <c r="AG17" s="29"/>
      <c r="AH17" s="21" t="s">
        <v>105</v>
      </c>
    </row>
    <row r="18" spans="1:34" ht="90" hidden="1">
      <c r="A18" s="27" t="s">
        <v>30</v>
      </c>
      <c r="B18" s="2" t="s">
        <v>44</v>
      </c>
      <c r="C18" s="26" t="s">
        <v>37</v>
      </c>
      <c r="D18" s="33" t="s">
        <v>36</v>
      </c>
      <c r="E18" s="67">
        <v>278</v>
      </c>
      <c r="F18" s="65">
        <v>270</v>
      </c>
      <c r="G18" s="65">
        <v>275</v>
      </c>
      <c r="H18" s="65">
        <v>137</v>
      </c>
      <c r="I18" s="65">
        <v>124</v>
      </c>
      <c r="J18" s="66">
        <v>109</v>
      </c>
      <c r="K18" s="71"/>
      <c r="L18" s="71"/>
      <c r="M18" s="71"/>
      <c r="N18" s="36">
        <v>0</v>
      </c>
      <c r="O18" s="65">
        <v>0</v>
      </c>
      <c r="P18" s="65">
        <v>0</v>
      </c>
      <c r="Q18" s="65">
        <v>0</v>
      </c>
      <c r="R18" s="65">
        <v>0</v>
      </c>
      <c r="S18" s="66">
        <v>0</v>
      </c>
      <c r="T18" s="71"/>
      <c r="U18" s="71"/>
      <c r="V18" s="71"/>
      <c r="W18" s="61">
        <f t="shared" ref="W18:AB18" si="3">N18/E18</f>
        <v>0</v>
      </c>
      <c r="X18" s="62">
        <f t="shared" si="3"/>
        <v>0</v>
      </c>
      <c r="Y18" s="62">
        <f t="shared" si="3"/>
        <v>0</v>
      </c>
      <c r="Z18" s="62">
        <f t="shared" si="3"/>
        <v>0</v>
      </c>
      <c r="AA18" s="62">
        <f t="shared" si="3"/>
        <v>0</v>
      </c>
      <c r="AB18" s="62">
        <f t="shared" si="3"/>
        <v>0</v>
      </c>
      <c r="AC18" s="73"/>
      <c r="AD18" s="73"/>
      <c r="AE18" s="73"/>
      <c r="AF18" s="42"/>
      <c r="AG18" s="56">
        <v>0</v>
      </c>
      <c r="AH18" s="57" t="s">
        <v>63</v>
      </c>
    </row>
    <row r="19" spans="1:34" ht="90.75" hidden="1" thickBot="1">
      <c r="A19" s="54">
        <v>8</v>
      </c>
      <c r="B19" s="53" t="s">
        <v>50</v>
      </c>
      <c r="C19" s="26" t="s">
        <v>37</v>
      </c>
      <c r="D19" s="33" t="s">
        <v>46</v>
      </c>
      <c r="E19" s="55">
        <v>278</v>
      </c>
      <c r="F19" s="29">
        <v>270</v>
      </c>
      <c r="G19" s="29">
        <v>275</v>
      </c>
      <c r="H19" s="29">
        <v>137</v>
      </c>
      <c r="I19" s="29">
        <v>124</v>
      </c>
      <c r="J19" s="35">
        <v>109</v>
      </c>
      <c r="K19" s="72"/>
      <c r="L19" s="72"/>
      <c r="M19" s="72"/>
      <c r="N19" s="58"/>
      <c r="O19" s="59">
        <v>0</v>
      </c>
      <c r="P19" s="59">
        <v>0</v>
      </c>
      <c r="Q19" s="59">
        <v>0</v>
      </c>
      <c r="R19" s="59">
        <v>0</v>
      </c>
      <c r="S19" s="60">
        <v>0</v>
      </c>
      <c r="T19" s="72"/>
      <c r="U19" s="72"/>
      <c r="V19" s="72"/>
      <c r="W19" s="44"/>
      <c r="X19" s="44">
        <f>O19/F19</f>
        <v>0</v>
      </c>
      <c r="Y19" s="44">
        <f>P19/G19</f>
        <v>0</v>
      </c>
      <c r="Z19" s="44">
        <f>Q19/H19</f>
        <v>0</v>
      </c>
      <c r="AA19" s="44">
        <f>R19/I19</f>
        <v>0</v>
      </c>
      <c r="AB19" s="44">
        <f>S19/J19</f>
        <v>0</v>
      </c>
      <c r="AC19" s="74"/>
      <c r="AD19" s="74"/>
      <c r="AE19" s="74"/>
      <c r="AF19" s="42"/>
      <c r="AG19" s="29"/>
      <c r="AH19" s="29"/>
    </row>
    <row r="22" spans="1:34">
      <c r="B22" s="15"/>
    </row>
  </sheetData>
  <mergeCells count="12">
    <mergeCell ref="A4:D4"/>
    <mergeCell ref="D5:D7"/>
    <mergeCell ref="C5:C7"/>
    <mergeCell ref="B5:B7"/>
    <mergeCell ref="A5:A7"/>
    <mergeCell ref="AF5:AF7"/>
    <mergeCell ref="AG5:AG7"/>
    <mergeCell ref="AH5:AH7"/>
    <mergeCell ref="E6:M6"/>
    <mergeCell ref="N6:V6"/>
    <mergeCell ref="W6:AE6"/>
    <mergeCell ref="E5:AE5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C14"/>
  <sheetViews>
    <sheetView workbookViewId="0">
      <selection activeCell="C13" sqref="C13"/>
    </sheetView>
  </sheetViews>
  <sheetFormatPr defaultRowHeight="15"/>
  <cols>
    <col min="1" max="1" width="3.7109375" customWidth="1"/>
    <col min="2" max="2" width="75.85546875" customWidth="1"/>
    <col min="3" max="3" width="23.85546875" customWidth="1"/>
  </cols>
  <sheetData>
    <row r="2" spans="2:3" ht="21">
      <c r="B2" s="141" t="s">
        <v>101</v>
      </c>
      <c r="C2" s="141"/>
    </row>
    <row r="4" spans="2:3" ht="60">
      <c r="B4" s="54" t="s">
        <v>83</v>
      </c>
      <c r="C4" s="28" t="s">
        <v>102</v>
      </c>
    </row>
    <row r="5" spans="2:3">
      <c r="B5" s="29"/>
      <c r="C5" s="29"/>
    </row>
    <row r="6" spans="2:3" ht="165">
      <c r="B6" s="81" t="s">
        <v>84</v>
      </c>
      <c r="C6" s="82">
        <v>1</v>
      </c>
    </row>
    <row r="7" spans="2:3" ht="45">
      <c r="B7" s="81" t="s">
        <v>34</v>
      </c>
      <c r="C7" s="82">
        <v>1</v>
      </c>
    </row>
    <row r="8" spans="2:3" ht="60">
      <c r="B8" s="81" t="s">
        <v>98</v>
      </c>
      <c r="C8" s="82">
        <v>0</v>
      </c>
    </row>
    <row r="9" spans="2:3" ht="60">
      <c r="B9" s="97" t="s">
        <v>96</v>
      </c>
      <c r="C9" s="82">
        <v>0</v>
      </c>
    </row>
    <row r="10" spans="2:3" ht="45">
      <c r="B10" s="2" t="s">
        <v>97</v>
      </c>
      <c r="C10" s="82">
        <v>0</v>
      </c>
    </row>
    <row r="11" spans="2:3" ht="60">
      <c r="B11" s="83" t="s">
        <v>100</v>
      </c>
      <c r="C11" s="82">
        <v>0</v>
      </c>
    </row>
    <row r="12" spans="2:3" ht="45">
      <c r="B12" s="97" t="s">
        <v>99</v>
      </c>
      <c r="C12" s="82">
        <v>0.3</v>
      </c>
    </row>
    <row r="13" spans="2:3" ht="45">
      <c r="B13" s="2" t="s">
        <v>61</v>
      </c>
      <c r="C13" s="82">
        <v>0.5</v>
      </c>
    </row>
    <row r="14" spans="2:3" ht="45">
      <c r="B14" s="2" t="s">
        <v>35</v>
      </c>
      <c r="C14" s="82">
        <v>0.01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перечень</vt:lpstr>
      <vt:lpstr>соответств</vt:lpstr>
      <vt:lpstr>востреб</vt:lpstr>
      <vt:lpstr>Лист1</vt:lpstr>
      <vt:lpstr>перечень!Область_печати</vt:lpstr>
      <vt:lpstr>соответств!Область_печати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Компик</cp:lastModifiedBy>
  <cp:lastPrinted>2023-05-22T04:15:02Z</cp:lastPrinted>
  <dcterms:created xsi:type="dcterms:W3CDTF">2020-07-16T05:51:25Z</dcterms:created>
  <dcterms:modified xsi:type="dcterms:W3CDTF">2024-08-26T08:34:19Z</dcterms:modified>
</cp:coreProperties>
</file>